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96" windowWidth="15000" windowHeight="12336" activeTab="0"/>
  </bookViews>
  <sheets>
    <sheet name="MENÜ" sheetId="1" r:id="rId1"/>
    <sheet name="YENİ" sheetId="2" r:id="rId2"/>
    <sheet name="EMEKLİ" sheetId="3" r:id="rId3"/>
  </sheets>
  <definedNames>
    <definedName name="_xlnm.Print_Area" localSheetId="2">'EMEKLİ'!$A$1:$E$51</definedName>
    <definedName name="_xlnm.Print_Area" localSheetId="1">'YENİ'!$A$1:$E$51</definedName>
  </definedNames>
  <calcPr fullCalcOnLoad="1"/>
</workbook>
</file>

<file path=xl/sharedStrings.xml><?xml version="1.0" encoding="utf-8"?>
<sst xmlns="http://schemas.openxmlformats.org/spreadsheetml/2006/main" count="126" uniqueCount="55">
  <si>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</si>
  <si>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</si>
  <si>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</si>
  <si>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</si>
  <si>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</si>
  <si>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</si>
  <si>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</si>
  <si>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</si>
  <si>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</si>
  <si>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</si>
  <si>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</si>
  <si>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</si>
  <si>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AYLAR</t>
  </si>
  <si>
    <t>ÇALIŞILAN GÜN S.</t>
  </si>
  <si>
    <t>YEVMİYE</t>
  </si>
  <si>
    <t>ÇALIŞILAN GÜN TOPLAMI</t>
  </si>
  <si>
    <t>GÜNLER</t>
  </si>
  <si>
    <t>Yozgat</t>
  </si>
  <si>
    <t>Merkez</t>
  </si>
  <si>
    <t>Behçet YAYIKÇI</t>
  </si>
  <si>
    <t>HESAPLAYAN</t>
  </si>
  <si>
    <t>İNCELEYEN</t>
  </si>
  <si>
    <t>Ahmet TAŞKINGÜL</t>
  </si>
  <si>
    <t>Teknisyen</t>
  </si>
  <si>
    <t>Şube Müdürü</t>
  </si>
  <si>
    <t>TOPLAM:</t>
  </si>
  <si>
    <t>AÇIKLAMA</t>
  </si>
  <si>
    <t>ÖDENME DURUMU</t>
  </si>
  <si>
    <t>İlave Tediye (13)</t>
  </si>
  <si>
    <t>İkramiye (30)</t>
  </si>
  <si>
    <t>ÖDENECEK AY</t>
  </si>
  <si>
    <t>ÖDENDİ</t>
  </si>
  <si>
    <t>YEVMİYE ÖDENMESİ GEREKİR</t>
  </si>
  <si>
    <t>TOPLAM GÜN :</t>
  </si>
  <si>
    <t xml:space="preserve">TİS GÖRE YILLIK </t>
  </si>
  <si>
    <t>ÖDEME TÜRÜ-YEV.</t>
  </si>
  <si>
    <t>ÖDENEN</t>
  </si>
  <si>
    <t>TOPLAM ÖDENEN :</t>
  </si>
  <si>
    <t>İl Millî Eğitim Müdürlüğü</t>
  </si>
  <si>
    <t>AYRILIŞTA  ÖDENECEK OLAN :</t>
  </si>
  <si>
    <t>01/09/2014 İŞE BAŞLADI</t>
  </si>
  <si>
    <t>ÖDENECEK OLAN :</t>
  </si>
  <si>
    <t>TABLO -1</t>
  </si>
  <si>
    <t>TABLO -2</t>
  </si>
  <si>
    <t>İŞÇİNİN ADI SOYADI :</t>
  </si>
  <si>
    <t>T.C. KİMLİK NO          :</t>
  </si>
  <si>
    <t>İL                                 :</t>
  </si>
  <si>
    <t>İLÇE                             :</t>
  </si>
  <si>
    <t>KURUM                       :</t>
  </si>
  <si>
    <t>MALİ YIL                     :</t>
  </si>
  <si>
    <t>İKRAMİYE SAYISI       :</t>
  </si>
  <si>
    <t>İLAVE TEDİYE SAYISI :</t>
  </si>
  <si>
    <t>TOPLAM                      :</t>
  </si>
  <si>
    <t>30/05/2014 fesih</t>
  </si>
  <si>
    <t>İLAVE TEDİYE VE İKRAMİYE HESAPLAMA PROGRAMI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</si>
</sst>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locked="0"/>
    </xf>
    <xf numFmtId="0" fontId="19" fillId="35" borderId="11" xfId="0" applyFont="1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39" fillId="33" borderId="18" xfId="0" applyFont="1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19" fillId="35" borderId="20" xfId="0" applyFont="1" applyFill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19" fillId="35" borderId="21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0" fontId="0" fillId="33" borderId="24" xfId="0" applyFill="1" applyBorder="1" applyAlignment="1" applyProtection="1">
      <alignment/>
      <protection hidden="1"/>
    </xf>
    <xf numFmtId="0" fontId="19" fillId="33" borderId="24" xfId="0" applyFont="1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locked="0"/>
    </xf>
    <xf numFmtId="0" fontId="0" fillId="36" borderId="24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 horizontal="center"/>
      <protection hidden="1"/>
    </xf>
    <xf numFmtId="0" fontId="0" fillId="34" borderId="24" xfId="0" applyFill="1" applyBorder="1" applyAlignment="1" applyProtection="1">
      <alignment horizontal="center"/>
      <protection locked="0"/>
    </xf>
    <xf numFmtId="0" fontId="37" fillId="34" borderId="24" xfId="0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locked="0"/>
    </xf>
    <xf numFmtId="0" fontId="37" fillId="37" borderId="20" xfId="0" applyFont="1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hidden="1"/>
    </xf>
    <xf numFmtId="0" fontId="0" fillId="35" borderId="15" xfId="0" applyFill="1" applyBorder="1" applyAlignment="1" applyProtection="1">
      <alignment/>
      <protection hidden="1"/>
    </xf>
    <xf numFmtId="0" fontId="0" fillId="35" borderId="15" xfId="0" applyFill="1" applyBorder="1" applyAlignment="1" applyProtection="1">
      <alignment horizontal="center"/>
      <protection hidden="1"/>
    </xf>
    <xf numFmtId="0" fontId="0" fillId="35" borderId="22" xfId="0" applyFill="1" applyBorder="1" applyAlignment="1" applyProtection="1">
      <alignment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35" borderId="23" xfId="0" applyFill="1" applyBorder="1" applyAlignment="1" applyProtection="1">
      <alignment horizontal="center"/>
      <protection hidden="1"/>
    </xf>
    <xf numFmtId="0" fontId="0" fillId="35" borderId="15" xfId="0" applyFill="1" applyBorder="1" applyAlignment="1" applyProtection="1">
      <alignment horizontal="right"/>
      <protection hidden="1"/>
    </xf>
    <xf numFmtId="0" fontId="0" fillId="35" borderId="12" xfId="0" applyFill="1" applyBorder="1" applyAlignment="1" applyProtection="1">
      <alignment/>
      <protection hidden="1"/>
    </xf>
    <xf numFmtId="0" fontId="0" fillId="35" borderId="13" xfId="0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39" fillId="35" borderId="18" xfId="0" applyFont="1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35" borderId="18" xfId="0" applyFill="1" applyBorder="1" applyAlignment="1" applyProtection="1">
      <alignment horizontal="center"/>
      <protection hidden="1"/>
    </xf>
    <xf numFmtId="0" fontId="0" fillId="35" borderId="19" xfId="0" applyFill="1" applyBorder="1" applyAlignment="1" applyProtection="1">
      <alignment/>
      <protection hidden="1"/>
    </xf>
    <xf numFmtId="0" fontId="0" fillId="35" borderId="25" xfId="0" applyFill="1" applyBorder="1" applyAlignment="1" applyProtection="1">
      <alignment horizontal="center"/>
      <protection hidden="1"/>
    </xf>
    <xf numFmtId="0" fontId="0" fillId="35" borderId="24" xfId="0" applyFill="1" applyBorder="1" applyAlignment="1" applyProtection="1">
      <alignment/>
      <protection hidden="1"/>
    </xf>
    <xf numFmtId="0" fontId="19" fillId="35" borderId="24" xfId="0" applyFont="1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 horizontal="center"/>
      <protection hidden="1"/>
    </xf>
    <xf numFmtId="0" fontId="37" fillId="33" borderId="25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locked="0"/>
    </xf>
    <xf numFmtId="0" fontId="39" fillId="34" borderId="0" xfId="0" applyFont="1" applyFill="1" applyBorder="1" applyAlignment="1" applyProtection="1">
      <alignment/>
      <protection locked="0"/>
    </xf>
    <xf numFmtId="0" fontId="0" fillId="36" borderId="24" xfId="0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7" fillId="33" borderId="26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7" fillId="35" borderId="26" xfId="0" applyFont="1" applyFill="1" applyBorder="1" applyAlignment="1" applyProtection="1">
      <alignment horizontal="center"/>
      <protection hidden="1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hidden="1"/>
    </xf>
    <xf numFmtId="0" fontId="0" fillId="38" borderId="0" xfId="0" applyFill="1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0" borderId="27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hidden="1"/>
    </xf>
    <xf numFmtId="0" fontId="40" fillId="36" borderId="12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center" vertical="center"/>
    </xf>
    <xf numFmtId="0" fontId="40" fillId="36" borderId="16" xfId="0" applyFont="1" applyFill="1" applyBorder="1" applyAlignment="1">
      <alignment horizontal="center" vertical="center"/>
    </xf>
    <xf numFmtId="0" fontId="40" fillId="36" borderId="14" xfId="0" applyFont="1" applyFill="1" applyBorder="1" applyAlignment="1">
      <alignment horizontal="center" vertical="center"/>
    </xf>
    <xf numFmtId="0" fontId="40" fillId="36" borderId="18" xfId="0" applyFont="1" applyFill="1" applyBorder="1" applyAlignment="1">
      <alignment horizontal="center" vertical="center"/>
    </xf>
    <xf numFmtId="0" fontId="40" fillId="36" borderId="19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16</xdr:row>
      <xdr:rowOff>152400</xdr:rowOff>
    </xdr:from>
    <xdr:to>
      <xdr:col>11</xdr:col>
      <xdr:colOff>476250</xdr:colOff>
      <xdr:row>21</xdr:row>
      <xdr:rowOff>114300</xdr:rowOff>
    </xdr:to>
    <xdr:pic>
      <xdr:nvPicPr>
        <xdr:cNvPr id="1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086100"/>
          <a:ext cx="63722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85725</xdr:colOff>
      <xdr:row>21</xdr:row>
      <xdr:rowOff>152400</xdr:rowOff>
    </xdr:from>
    <xdr:to>
      <xdr:col>11</xdr:col>
      <xdr:colOff>485775</xdr:colOff>
      <xdr:row>26</xdr:row>
      <xdr:rowOff>9525</xdr:rowOff>
    </xdr:to>
    <xdr:sp>
      <xdr:nvSpPr>
        <xdr:cNvPr id="2" name="Metin kutusu 5"/>
        <xdr:cNvSpPr txBox="1">
          <a:spLocks noChangeArrowheads="1"/>
        </xdr:cNvSpPr>
      </xdr:nvSpPr>
      <xdr:spPr>
        <a:xfrm>
          <a:off x="695325" y="4038600"/>
          <a:ext cx="6362700" cy="809625"/>
        </a:xfrm>
        <a:prstGeom prst="rect">
          <a:avLst/>
        </a:prstGeom>
        <a:solidFill>
          <a:srgbClr val="92D050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Office 2010 larda: Makroların çalışabilmesi için izlenecek yol: Boş bir Excel dosyası açınız.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Dosya Menüsünden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Seçenekler/Güven Merkezi/Güven Merkezi Ayarları/Makro ayarları nı seçiniz.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Bildirimde bulunarak tüm makroları devre dışı bırak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seçeneğini seçiniz. Kaydedip çıkınız.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Programın açıldığında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Makroları etkinleştir' i seçiniz.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5</xdr:row>
      <xdr:rowOff>104775</xdr:rowOff>
    </xdr:from>
    <xdr:to>
      <xdr:col>13</xdr:col>
      <xdr:colOff>123825</xdr:colOff>
      <xdr:row>18</xdr:row>
      <xdr:rowOff>142875</xdr:rowOff>
    </xdr:to>
    <xdr:sp>
      <xdr:nvSpPr>
        <xdr:cNvPr id="1" name="1 Metin kutusu"/>
        <xdr:cNvSpPr txBox="1">
          <a:spLocks noChangeArrowheads="1"/>
        </xdr:cNvSpPr>
      </xdr:nvSpPr>
      <xdr:spPr>
        <a:xfrm>
          <a:off x="6096000" y="1009650"/>
          <a:ext cx="4514850" cy="24574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"KULLANICIYA ÖNEMLİ UYARI"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1:İŞTEN AYRILAN/EMEKLİ OLAN İŞÇİNİN KİMLİK BİLGİLERİNİ DİKKATLİCE GİRİNİZ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2-YILLIK İKRAMİYE GÜN SAYISINI TİS ' DEN YAZINIZ.TEDİYE STANDART 52'DİR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3:TABLO-1 ÜZERİNDE AYRILMA/EMEKLİLİK TARİHİNİ AÇIKLAMA KISMINA YAZINIZ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4:AYLARA GÖRE ÇALIŞTIĞI GÜNLERİ ÇALIŞTIĞI AYLAR İÇİN YAZINIZ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5:RENKLİ ALANLAR KİLİTLİ OLDUĞUNDAN VERİ GİRMEYE UĞRAŞMAYINIZ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6:ÇALIŞTIĞI GÜN SAYISINA GÖRE ÖDENMESİ GEREKEN YEVMİYE OTAMATİK HESAPLANIR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7:TABLO-2 DE ÖDENEN TEDİYE/İKRAMİYE GÜN SAYILARINI GİRİNİZ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8:KIRMIZI RENKLİ KUTUYA ÖDENMESİ GEREKEN VE ÖDENEN FARKINI YAZINIZ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/>
  <dimension ref="C3:K16"/>
  <sheetViews>
    <sheetView showGridLines="0" tabSelected="1" zoomScalePageLayoutView="0" workbookViewId="0" topLeftCell="A1">
      <selection activeCell="G28" sqref="G28"/>
    </sheetView>
  </sheetViews>
  <sheetFormatPr defaultColWidth="9.140625" defaultRowHeight="15"/>
  <cols>
    <col min="2" max="2" width="7.140625" style="0" customWidth="1"/>
  </cols>
  <sheetData>
    <row r="2" ht="15" thickBot="1"/>
    <row r="3" spans="3:11" ht="14.25">
      <c r="C3" s="79" t="s">
        <v>54</v>
      </c>
      <c r="D3" s="80"/>
      <c r="E3" s="80"/>
      <c r="F3" s="80"/>
      <c r="G3" s="80"/>
      <c r="H3" s="80"/>
      <c r="I3" s="80"/>
      <c r="J3" s="80"/>
      <c r="K3" s="81"/>
    </row>
    <row r="4" spans="3:11" ht="15" thickBot="1">
      <c r="C4" s="82"/>
      <c r="D4" s="83"/>
      <c r="E4" s="83"/>
      <c r="F4" s="83"/>
      <c r="G4" s="83"/>
      <c r="H4" s="83"/>
      <c r="I4" s="83"/>
      <c r="J4" s="83"/>
      <c r="K4" s="84"/>
    </row>
    <row r="6" spans="3:11" ht="14.25">
      <c r="C6" s="71"/>
      <c r="D6" s="71"/>
      <c r="E6" s="71"/>
      <c r="F6" s="71"/>
      <c r="G6" s="71"/>
      <c r="H6" s="71"/>
      <c r="I6" s="71"/>
      <c r="J6" s="71"/>
      <c r="K6" s="71"/>
    </row>
    <row r="7" spans="3:11" ht="14.25">
      <c r="C7" s="71"/>
      <c r="D7" s="71"/>
      <c r="E7" s="71"/>
      <c r="F7" s="71"/>
      <c r="G7" s="71"/>
      <c r="H7" s="71"/>
      <c r="I7" s="71"/>
      <c r="J7" s="71"/>
      <c r="K7" s="71"/>
    </row>
    <row r="8" spans="3:11" ht="14.25">
      <c r="C8" s="71"/>
      <c r="D8" s="71"/>
      <c r="E8" s="71"/>
      <c r="F8" s="71"/>
      <c r="G8" s="71"/>
      <c r="H8" s="71"/>
      <c r="I8" s="71"/>
      <c r="J8" s="71"/>
      <c r="K8" s="71"/>
    </row>
    <row r="9" spans="3:11" ht="14.25">
      <c r="C9" s="71"/>
      <c r="D9" s="71"/>
      <c r="E9" s="71"/>
      <c r="F9" s="71"/>
      <c r="G9" s="71"/>
      <c r="H9" s="71"/>
      <c r="I9" s="71"/>
      <c r="J9" s="71"/>
      <c r="K9" s="71"/>
    </row>
    <row r="10" spans="3:11" ht="14.25">
      <c r="C10" s="71"/>
      <c r="D10" s="71"/>
      <c r="E10" s="71"/>
      <c r="F10" s="71"/>
      <c r="G10" s="71"/>
      <c r="H10" s="71"/>
      <c r="I10" s="71"/>
      <c r="J10" s="71"/>
      <c r="K10" s="71"/>
    </row>
    <row r="11" spans="3:11" ht="14.25">
      <c r="C11" s="71"/>
      <c r="D11" s="71"/>
      <c r="E11" s="71"/>
      <c r="F11" s="71"/>
      <c r="G11" s="71"/>
      <c r="H11" s="71"/>
      <c r="I11" s="71"/>
      <c r="J11" s="71"/>
      <c r="K11" s="71"/>
    </row>
    <row r="12" spans="3:11" ht="14.25">
      <c r="C12" s="71"/>
      <c r="D12" s="71"/>
      <c r="E12" s="71"/>
      <c r="F12" s="71"/>
      <c r="G12" s="71"/>
      <c r="H12" s="71"/>
      <c r="I12" s="71"/>
      <c r="J12" s="71"/>
      <c r="K12" s="71"/>
    </row>
    <row r="13" spans="3:11" ht="14.25">
      <c r="C13" s="71"/>
      <c r="D13" s="71"/>
      <c r="E13" s="71"/>
      <c r="F13" s="71"/>
      <c r="G13" s="71"/>
      <c r="H13" s="71"/>
      <c r="I13" s="71"/>
      <c r="J13" s="71"/>
      <c r="K13" s="71"/>
    </row>
    <row r="14" spans="3:11" ht="14.25">
      <c r="C14" s="71"/>
      <c r="D14" s="71"/>
      <c r="E14" s="71"/>
      <c r="F14" s="71"/>
      <c r="G14" s="71"/>
      <c r="H14" s="71"/>
      <c r="I14" s="71"/>
      <c r="J14" s="71"/>
      <c r="K14" s="71"/>
    </row>
    <row r="15" spans="3:11" ht="14.25">
      <c r="C15" s="71"/>
      <c r="D15" s="71"/>
      <c r="E15" s="71"/>
      <c r="F15" s="71"/>
      <c r="G15" s="71"/>
      <c r="H15" s="71"/>
      <c r="I15" s="71"/>
      <c r="J15" s="71"/>
      <c r="K15" s="71"/>
    </row>
    <row r="16" spans="3:11" ht="14.25">
      <c r="C16" s="71"/>
      <c r="D16" s="71"/>
      <c r="E16" s="71"/>
      <c r="F16" s="71"/>
      <c r="G16" s="71"/>
      <c r="H16" s="71"/>
      <c r="I16" s="71"/>
      <c r="J16" s="71"/>
      <c r="K16" s="71"/>
    </row>
  </sheetData>
  <sheetProtection password="CDDA" sheet="1" objects="1" scenarios="1"/>
  <mergeCells count="1">
    <mergeCell ref="C3:K4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E4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20.57421875" style="1" customWidth="1"/>
    <col min="3" max="3" width="17.421875" style="1" customWidth="1"/>
    <col min="4" max="4" width="16.57421875" style="1" bestFit="1" customWidth="1"/>
    <col min="5" max="5" width="26.8515625" style="1" customWidth="1"/>
    <col min="6" max="16384" width="9.140625" style="1" customWidth="1"/>
  </cols>
  <sheetData>
    <row r="1" spans="2:4" ht="14.25">
      <c r="B1" s="2" t="s">
        <v>46</v>
      </c>
      <c r="C1" s="76" t="s">
        <v>17</v>
      </c>
      <c r="D1" s="76"/>
    </row>
    <row r="2" spans="2:4" ht="14.25">
      <c r="B2" s="2" t="s">
        <v>47</v>
      </c>
      <c r="C2" s="76" t="s">
        <v>18</v>
      </c>
      <c r="D2" s="76"/>
    </row>
    <row r="3" spans="2:4" ht="14.25">
      <c r="B3" s="2" t="s">
        <v>48</v>
      </c>
      <c r="C3" s="76" t="s">
        <v>38</v>
      </c>
      <c r="D3" s="76"/>
    </row>
    <row r="4" spans="2:4" ht="14.25">
      <c r="B4" s="2" t="s">
        <v>49</v>
      </c>
      <c r="C4" s="76">
        <v>2014</v>
      </c>
      <c r="D4" s="76"/>
    </row>
    <row r="5" spans="2:4" ht="14.25">
      <c r="B5" s="2" t="s">
        <v>44</v>
      </c>
      <c r="C5" s="76" t="s">
        <v>19</v>
      </c>
      <c r="D5" s="76"/>
    </row>
    <row r="6" spans="2:4" ht="14.25">
      <c r="B6" s="2" t="s">
        <v>45</v>
      </c>
      <c r="C6" s="76"/>
      <c r="D6" s="76"/>
    </row>
    <row r="7" spans="2:3" ht="14.25">
      <c r="B7" s="72" t="s">
        <v>34</v>
      </c>
      <c r="C7" s="72"/>
    </row>
    <row r="8" spans="2:3" ht="14.25">
      <c r="B8" s="2" t="s">
        <v>50</v>
      </c>
      <c r="C8" s="1">
        <v>60</v>
      </c>
    </row>
    <row r="9" spans="2:3" ht="14.25">
      <c r="B9" s="2" t="s">
        <v>51</v>
      </c>
      <c r="C9" s="2">
        <v>52</v>
      </c>
    </row>
    <row r="10" spans="2:3" ht="14.25">
      <c r="B10" s="2" t="s">
        <v>52</v>
      </c>
      <c r="C10" s="2">
        <f>SUM(C8:C9)</f>
        <v>112</v>
      </c>
    </row>
    <row r="11" ht="12.75" customHeight="1" thickBot="1">
      <c r="E11" s="37" t="s">
        <v>42</v>
      </c>
    </row>
    <row r="12" spans="2:5" ht="15" thickBot="1">
      <c r="B12" s="5" t="s">
        <v>12</v>
      </c>
      <c r="C12" s="16" t="s">
        <v>16</v>
      </c>
      <c r="D12" s="19" t="s">
        <v>13</v>
      </c>
      <c r="E12" s="16" t="s">
        <v>26</v>
      </c>
    </row>
    <row r="13" spans="2:5" ht="15" thickBot="1">
      <c r="B13" s="11" t="s">
        <v>0</v>
      </c>
      <c r="C13" s="18">
        <v>31</v>
      </c>
      <c r="D13" s="20"/>
      <c r="E13" s="34"/>
    </row>
    <row r="14" spans="2:5" ht="15" thickBot="1">
      <c r="B14" s="23" t="s">
        <v>1</v>
      </c>
      <c r="C14" s="69">
        <v>28</v>
      </c>
      <c r="D14" s="21"/>
      <c r="E14" s="34"/>
    </row>
    <row r="15" spans="2:5" ht="14.25">
      <c r="B15" s="23" t="s">
        <v>2</v>
      </c>
      <c r="C15" s="25">
        <v>31</v>
      </c>
      <c r="D15" s="21"/>
      <c r="E15" s="34"/>
    </row>
    <row r="16" spans="2:5" ht="14.25">
      <c r="B16" s="23" t="s">
        <v>3</v>
      </c>
      <c r="C16" s="25">
        <v>30</v>
      </c>
      <c r="D16" s="21"/>
      <c r="E16" s="34"/>
    </row>
    <row r="17" spans="2:5" ht="14.25">
      <c r="B17" s="23" t="s">
        <v>4</v>
      </c>
      <c r="C17" s="25">
        <v>31</v>
      </c>
      <c r="D17" s="21"/>
      <c r="E17" s="34"/>
    </row>
    <row r="18" spans="2:5" ht="15" thickBot="1">
      <c r="B18" s="24" t="s">
        <v>5</v>
      </c>
      <c r="C18" s="26">
        <v>30</v>
      </c>
      <c r="D18" s="22"/>
      <c r="E18" s="34"/>
    </row>
    <row r="19" spans="2:5" ht="14.25">
      <c r="B19" s="11" t="s">
        <v>6</v>
      </c>
      <c r="C19" s="18">
        <v>31</v>
      </c>
      <c r="D19" s="20"/>
      <c r="E19" s="34"/>
    </row>
    <row r="20" spans="2:5" ht="14.25">
      <c r="B20" s="23" t="s">
        <v>7</v>
      </c>
      <c r="C20" s="25">
        <v>31</v>
      </c>
      <c r="D20" s="21"/>
      <c r="E20" s="34"/>
    </row>
    <row r="21" spans="2:5" ht="14.25">
      <c r="B21" s="23" t="s">
        <v>8</v>
      </c>
      <c r="C21" s="25">
        <v>30</v>
      </c>
      <c r="D21" s="21">
        <v>30</v>
      </c>
      <c r="E21" s="34" t="s">
        <v>40</v>
      </c>
    </row>
    <row r="22" spans="2:5" ht="14.25">
      <c r="B22" s="23" t="s">
        <v>9</v>
      </c>
      <c r="C22" s="25">
        <v>31</v>
      </c>
      <c r="D22" s="21">
        <v>31</v>
      </c>
      <c r="E22" s="34"/>
    </row>
    <row r="23" spans="2:5" ht="14.25">
      <c r="B23" s="23" t="s">
        <v>10</v>
      </c>
      <c r="C23" s="25">
        <v>30</v>
      </c>
      <c r="D23" s="21">
        <v>30</v>
      </c>
      <c r="E23" s="34"/>
    </row>
    <row r="24" spans="2:5" ht="15" thickBot="1">
      <c r="B24" s="24" t="s">
        <v>11</v>
      </c>
      <c r="C24" s="26">
        <v>31</v>
      </c>
      <c r="D24" s="22">
        <v>31</v>
      </c>
      <c r="E24" s="34"/>
    </row>
    <row r="25" spans="2:5" ht="15" thickBot="1">
      <c r="B25" s="36" t="s">
        <v>33</v>
      </c>
      <c r="C25" s="18">
        <f>SUM(C13:C24)</f>
        <v>365</v>
      </c>
      <c r="D25" s="18">
        <f>SUM(D13:D24)</f>
        <v>122</v>
      </c>
      <c r="E25" s="35" t="s">
        <v>15</v>
      </c>
    </row>
    <row r="26" spans="2:5" ht="14.25">
      <c r="B26" s="6"/>
      <c r="C26" s="7" t="str">
        <f>CONCATENATE("365 GÜNDE","-",C10,"  YEVMİYE ALIRSA ")</f>
        <v>365 GÜNDE-112  YEVMİYE ALIRSA </v>
      </c>
      <c r="D26" s="7"/>
      <c r="E26" s="12"/>
    </row>
    <row r="27" spans="2:5" ht="14.25">
      <c r="B27" s="3"/>
      <c r="C27" s="8" t="str">
        <f>CONCATENATE(D25," GÜNDE KAÇ YEVMİYE ALIR?")</f>
        <v>122 GÜNDE KAÇ YEVMİYE ALIR?</v>
      </c>
      <c r="D27" s="8"/>
      <c r="E27" s="13"/>
    </row>
    <row r="28" spans="2:5" ht="14.25">
      <c r="B28" s="3"/>
      <c r="C28" s="8"/>
      <c r="D28" s="8"/>
      <c r="E28" s="13"/>
    </row>
    <row r="29" spans="2:5" ht="15" thickBot="1">
      <c r="B29" s="9"/>
      <c r="C29" s="14">
        <f>(D25*C10)/365</f>
        <v>37.43561643835616</v>
      </c>
      <c r="D29" s="17">
        <f>ROUND(C29,0)</f>
        <v>37</v>
      </c>
      <c r="E29" s="15" t="s">
        <v>32</v>
      </c>
    </row>
    <row r="30" spans="1:5" ht="18" customHeight="1">
      <c r="A30" s="4"/>
      <c r="B30" s="61"/>
      <c r="C30" s="62"/>
      <c r="D30" s="61"/>
      <c r="E30" s="37" t="s">
        <v>43</v>
      </c>
    </row>
    <row r="31" spans="2:5" ht="14.25">
      <c r="B31" s="27" t="s">
        <v>35</v>
      </c>
      <c r="C31" s="28" t="s">
        <v>30</v>
      </c>
      <c r="D31" s="31" t="s">
        <v>36</v>
      </c>
      <c r="E31" s="27" t="s">
        <v>27</v>
      </c>
    </row>
    <row r="32" spans="2:5" ht="14.25">
      <c r="B32" s="63" t="s">
        <v>28</v>
      </c>
      <c r="C32" s="63" t="s">
        <v>0</v>
      </c>
      <c r="D32" s="70">
        <v>0</v>
      </c>
      <c r="E32" s="64"/>
    </row>
    <row r="33" spans="2:5" ht="14.25">
      <c r="B33" s="64" t="s">
        <v>29</v>
      </c>
      <c r="C33" s="29" t="s">
        <v>2</v>
      </c>
      <c r="D33" s="32">
        <v>0</v>
      </c>
      <c r="E33" s="29"/>
    </row>
    <row r="34" spans="2:5" ht="14.25">
      <c r="B34" s="63" t="s">
        <v>28</v>
      </c>
      <c r="C34" s="30" t="s">
        <v>5</v>
      </c>
      <c r="D34" s="32">
        <v>0</v>
      </c>
      <c r="E34" s="29"/>
    </row>
    <row r="35" spans="2:5" ht="14.25">
      <c r="B35" s="63" t="s">
        <v>28</v>
      </c>
      <c r="C35" s="30" t="s">
        <v>7</v>
      </c>
      <c r="D35" s="32">
        <v>0</v>
      </c>
      <c r="E35" s="29"/>
    </row>
    <row r="36" spans="2:5" ht="14.25">
      <c r="B36" s="64" t="s">
        <v>29</v>
      </c>
      <c r="C36" s="29" t="s">
        <v>8</v>
      </c>
      <c r="D36" s="33">
        <v>30</v>
      </c>
      <c r="E36" s="29"/>
    </row>
    <row r="37" spans="2:5" ht="14.25">
      <c r="B37" s="63" t="s">
        <v>28</v>
      </c>
      <c r="C37" s="30" t="s">
        <v>9</v>
      </c>
      <c r="D37" s="33">
        <v>0</v>
      </c>
      <c r="E37" s="29"/>
    </row>
    <row r="38" spans="2:5" ht="15" thickBot="1">
      <c r="B38" s="67"/>
      <c r="C38" s="67" t="s">
        <v>37</v>
      </c>
      <c r="D38" s="65">
        <f>SUM(D32:D37)</f>
        <v>30</v>
      </c>
      <c r="E38" s="2"/>
    </row>
    <row r="39" spans="2:5" ht="15" thickBot="1">
      <c r="B39" s="73" t="s">
        <v>41</v>
      </c>
      <c r="C39" s="74"/>
      <c r="D39" s="38">
        <v>7</v>
      </c>
      <c r="E39" s="2" t="s">
        <v>14</v>
      </c>
    </row>
    <row r="40" spans="3:5" ht="14.25">
      <c r="C40" s="37" t="s">
        <v>25</v>
      </c>
      <c r="D40" s="60">
        <f>SUM(D38:D39)</f>
        <v>37</v>
      </c>
      <c r="E40" s="2">
        <f>IF(D40&lt;&gt;D29,"HATA VAR","")</f>
      </c>
    </row>
    <row r="44" spans="2:5" ht="14.25">
      <c r="B44" s="1" t="s">
        <v>20</v>
      </c>
      <c r="C44" s="75">
        <f ca="1">TODAY()</f>
        <v>42054</v>
      </c>
      <c r="D44" s="75"/>
      <c r="E44" s="10" t="s">
        <v>21</v>
      </c>
    </row>
    <row r="45" ht="14.25">
      <c r="E45" s="10"/>
    </row>
    <row r="46" ht="14.25">
      <c r="E46" s="10"/>
    </row>
    <row r="47" ht="14.25">
      <c r="E47" s="10"/>
    </row>
    <row r="48" spans="2:5" ht="14.25">
      <c r="B48" s="10" t="s">
        <v>22</v>
      </c>
      <c r="E48" s="10" t="s">
        <v>19</v>
      </c>
    </row>
    <row r="49" spans="2:5" ht="14.25">
      <c r="B49" s="10" t="s">
        <v>23</v>
      </c>
      <c r="E49" s="10" t="s">
        <v>24</v>
      </c>
    </row>
  </sheetData>
  <sheetProtection password="CC1A" sheet="1" objects="1" scenarios="1"/>
  <mergeCells count="9">
    <mergeCell ref="B7:C7"/>
    <mergeCell ref="B39:C39"/>
    <mergeCell ref="C44:D44"/>
    <mergeCell ref="C1:D1"/>
    <mergeCell ref="C2:D2"/>
    <mergeCell ref="C3:D3"/>
    <mergeCell ref="C4:D4"/>
    <mergeCell ref="C5:D5"/>
    <mergeCell ref="C6:D6"/>
  </mergeCells>
  <dataValidations count="2">
    <dataValidation type="list" allowBlank="1" showInputMessage="1" showErrorMessage="1" promptTitle="LÜTFEN !" prompt="SEÇİNİZ." sqref="E32:E37">
      <formula1>"ÖDENDİ,ÖDENECEK"</formula1>
    </dataValidation>
    <dataValidation type="list" allowBlank="1" showInputMessage="1" showErrorMessage="1" promptTitle="LÜTFEN !" prompt="SEÇİNİZ" sqref="C14">
      <formula1>"28,29"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r:id="rId2"/>
  <headerFooter>
    <oddHeader>&amp;CİLAVE TEDİYE VE İKRAMİYE HESAPLAMA TABLOSU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"/>
  <dimension ref="A1:E4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20.28125" style="1" customWidth="1"/>
    <col min="3" max="3" width="17.421875" style="1" customWidth="1"/>
    <col min="4" max="4" width="16.57421875" style="1" bestFit="1" customWidth="1"/>
    <col min="5" max="5" width="26.8515625" style="1" customWidth="1"/>
    <col min="6" max="16384" width="9.140625" style="1" customWidth="1"/>
  </cols>
  <sheetData>
    <row r="1" spans="2:4" ht="14.25">
      <c r="B1" s="66" t="s">
        <v>46</v>
      </c>
      <c r="C1" s="76" t="s">
        <v>17</v>
      </c>
      <c r="D1" s="76"/>
    </row>
    <row r="2" spans="2:4" ht="14.25">
      <c r="B2" s="66" t="s">
        <v>47</v>
      </c>
      <c r="C2" s="76" t="s">
        <v>18</v>
      </c>
      <c r="D2" s="76"/>
    </row>
    <row r="3" spans="2:4" ht="14.25">
      <c r="B3" s="66" t="s">
        <v>48</v>
      </c>
      <c r="C3" s="76" t="s">
        <v>38</v>
      </c>
      <c r="D3" s="76"/>
    </row>
    <row r="4" spans="2:4" ht="14.25">
      <c r="B4" s="66" t="s">
        <v>49</v>
      </c>
      <c r="C4" s="76">
        <v>2014</v>
      </c>
      <c r="D4" s="76"/>
    </row>
    <row r="5" spans="2:4" ht="14.25">
      <c r="B5" s="66" t="s">
        <v>44</v>
      </c>
      <c r="C5" s="76" t="s">
        <v>19</v>
      </c>
      <c r="D5" s="76"/>
    </row>
    <row r="6" spans="2:4" ht="14.25">
      <c r="B6" s="66" t="s">
        <v>45</v>
      </c>
      <c r="C6" s="76"/>
      <c r="D6" s="76"/>
    </row>
    <row r="7" spans="2:3" ht="14.25">
      <c r="B7" s="78" t="s">
        <v>34</v>
      </c>
      <c r="C7" s="78"/>
    </row>
    <row r="8" spans="2:3" ht="14.25">
      <c r="B8" s="66" t="s">
        <v>50</v>
      </c>
      <c r="C8" s="1">
        <v>60</v>
      </c>
    </row>
    <row r="9" spans="2:3" ht="14.25">
      <c r="B9" s="66" t="s">
        <v>51</v>
      </c>
      <c r="C9" s="66">
        <v>52</v>
      </c>
    </row>
    <row r="10" spans="2:3" ht="14.25">
      <c r="B10" s="66" t="s">
        <v>52</v>
      </c>
      <c r="C10" s="66">
        <f>SUM(C8:C9)</f>
        <v>112</v>
      </c>
    </row>
    <row r="11" ht="16.5" customHeight="1" thickBot="1">
      <c r="E11" s="37" t="s">
        <v>42</v>
      </c>
    </row>
    <row r="12" spans="2:5" ht="15" thickBot="1">
      <c r="B12" s="5" t="s">
        <v>12</v>
      </c>
      <c r="C12" s="16" t="s">
        <v>16</v>
      </c>
      <c r="D12" s="19" t="s">
        <v>13</v>
      </c>
      <c r="E12" s="16" t="s">
        <v>26</v>
      </c>
    </row>
    <row r="13" spans="2:5" ht="15" thickBot="1">
      <c r="B13" s="40" t="s">
        <v>0</v>
      </c>
      <c r="C13" s="41">
        <v>31</v>
      </c>
      <c r="D13" s="20">
        <v>31</v>
      </c>
      <c r="E13" s="34"/>
    </row>
    <row r="14" spans="2:5" ht="15" thickBot="1">
      <c r="B14" s="42" t="s">
        <v>1</v>
      </c>
      <c r="C14" s="69">
        <v>28</v>
      </c>
      <c r="D14" s="21">
        <v>28</v>
      </c>
      <c r="E14" s="34" t="s">
        <v>53</v>
      </c>
    </row>
    <row r="15" spans="2:5" ht="14.25">
      <c r="B15" s="42" t="s">
        <v>2</v>
      </c>
      <c r="C15" s="39">
        <v>31</v>
      </c>
      <c r="D15" s="21">
        <v>31</v>
      </c>
      <c r="E15" s="34"/>
    </row>
    <row r="16" spans="2:5" ht="14.25">
      <c r="B16" s="42" t="s">
        <v>3</v>
      </c>
      <c r="C16" s="39">
        <v>30</v>
      </c>
      <c r="D16" s="21">
        <v>30</v>
      </c>
      <c r="E16" s="34"/>
    </row>
    <row r="17" spans="2:5" ht="14.25">
      <c r="B17" s="42" t="s">
        <v>4</v>
      </c>
      <c r="C17" s="39">
        <v>31</v>
      </c>
      <c r="D17" s="21">
        <v>30</v>
      </c>
      <c r="E17" s="34"/>
    </row>
    <row r="18" spans="2:5" ht="15" thickBot="1">
      <c r="B18" s="43" t="s">
        <v>5</v>
      </c>
      <c r="C18" s="44">
        <v>30</v>
      </c>
      <c r="D18" s="22"/>
      <c r="E18" s="34"/>
    </row>
    <row r="19" spans="2:5" ht="14.25">
      <c r="B19" s="40" t="s">
        <v>6</v>
      </c>
      <c r="C19" s="41">
        <v>31</v>
      </c>
      <c r="D19" s="20"/>
      <c r="E19" s="34"/>
    </row>
    <row r="20" spans="2:5" ht="14.25">
      <c r="B20" s="42" t="s">
        <v>7</v>
      </c>
      <c r="C20" s="39">
        <v>31</v>
      </c>
      <c r="D20" s="21"/>
      <c r="E20" s="34"/>
    </row>
    <row r="21" spans="2:5" ht="14.25">
      <c r="B21" s="42" t="s">
        <v>8</v>
      </c>
      <c r="C21" s="39">
        <v>30</v>
      </c>
      <c r="D21" s="21"/>
      <c r="E21" s="34"/>
    </row>
    <row r="22" spans="2:5" ht="14.25">
      <c r="B22" s="42" t="s">
        <v>9</v>
      </c>
      <c r="C22" s="39">
        <v>31</v>
      </c>
      <c r="D22" s="21"/>
      <c r="E22" s="34"/>
    </row>
    <row r="23" spans="2:5" ht="14.25">
      <c r="B23" s="42" t="s">
        <v>10</v>
      </c>
      <c r="C23" s="39">
        <v>30</v>
      </c>
      <c r="D23" s="21"/>
      <c r="E23" s="34"/>
    </row>
    <row r="24" spans="2:5" ht="15" thickBot="1">
      <c r="B24" s="43" t="s">
        <v>11</v>
      </c>
      <c r="C24" s="44">
        <v>31</v>
      </c>
      <c r="D24" s="22"/>
      <c r="E24" s="34"/>
    </row>
    <row r="25" spans="2:5" ht="15" thickBot="1">
      <c r="B25" s="45" t="s">
        <v>33</v>
      </c>
      <c r="C25" s="41">
        <f>SUM(C13:C24)</f>
        <v>365</v>
      </c>
      <c r="D25" s="41">
        <f>SUM(D13:D24)</f>
        <v>150</v>
      </c>
      <c r="E25" s="35" t="s">
        <v>15</v>
      </c>
    </row>
    <row r="26" spans="2:5" ht="14.25">
      <c r="B26" s="46"/>
      <c r="C26" s="47" t="str">
        <f>CONCATENATE("365 GÜNDE","-",C10,"  YEVMİYE ALIRSA ")</f>
        <v>365 GÜNDE-112  YEVMİYE ALIRSA </v>
      </c>
      <c r="D26" s="47"/>
      <c r="E26" s="52"/>
    </row>
    <row r="27" spans="2:5" ht="14.25">
      <c r="B27" s="48"/>
      <c r="C27" s="49" t="str">
        <f>CONCATENATE(D25," GÜNDE KAÇ YEVMİYE ALIR?")</f>
        <v>150 GÜNDE KAÇ YEVMİYE ALIR?</v>
      </c>
      <c r="D27" s="49"/>
      <c r="E27" s="53"/>
    </row>
    <row r="28" spans="2:5" ht="14.25">
      <c r="B28" s="48"/>
      <c r="C28" s="49"/>
      <c r="D28" s="49"/>
      <c r="E28" s="53"/>
    </row>
    <row r="29" spans="2:5" ht="15" thickBot="1">
      <c r="B29" s="50"/>
      <c r="C29" s="51">
        <f>(D25*C10)/365</f>
        <v>46.02739726027397</v>
      </c>
      <c r="D29" s="54">
        <f>ROUND(C29,0)</f>
        <v>46</v>
      </c>
      <c r="E29" s="55" t="s">
        <v>32</v>
      </c>
    </row>
    <row r="30" spans="1:5" ht="18" customHeight="1">
      <c r="A30" s="4"/>
      <c r="B30" s="61"/>
      <c r="C30" s="62"/>
      <c r="D30" s="61"/>
      <c r="E30" s="37" t="s">
        <v>43</v>
      </c>
    </row>
    <row r="31" spans="2:5" ht="14.25">
      <c r="B31" s="57" t="s">
        <v>35</v>
      </c>
      <c r="C31" s="58" t="s">
        <v>30</v>
      </c>
      <c r="D31" s="59" t="s">
        <v>36</v>
      </c>
      <c r="E31" s="57" t="s">
        <v>27</v>
      </c>
    </row>
    <row r="32" spans="2:5" ht="14.25">
      <c r="B32" s="63" t="s">
        <v>28</v>
      </c>
      <c r="C32" s="30" t="s">
        <v>0</v>
      </c>
      <c r="D32" s="32">
        <v>13</v>
      </c>
      <c r="E32" s="29" t="s">
        <v>31</v>
      </c>
    </row>
    <row r="33" spans="2:5" ht="14.25">
      <c r="B33" s="64" t="s">
        <v>29</v>
      </c>
      <c r="C33" s="29" t="s">
        <v>2</v>
      </c>
      <c r="D33" s="32">
        <v>30</v>
      </c>
      <c r="E33" s="29"/>
    </row>
    <row r="34" spans="2:5" ht="14.25">
      <c r="B34" s="63" t="s">
        <v>28</v>
      </c>
      <c r="C34" s="30" t="s">
        <v>5</v>
      </c>
      <c r="D34" s="32">
        <v>0</v>
      </c>
      <c r="E34" s="29"/>
    </row>
    <row r="35" spans="2:5" ht="14.25">
      <c r="B35" s="63" t="s">
        <v>28</v>
      </c>
      <c r="C35" s="30" t="s">
        <v>7</v>
      </c>
      <c r="D35" s="32">
        <v>0</v>
      </c>
      <c r="E35" s="29"/>
    </row>
    <row r="36" spans="2:5" ht="14.25">
      <c r="B36" s="64" t="s">
        <v>29</v>
      </c>
      <c r="C36" s="29" t="s">
        <v>8</v>
      </c>
      <c r="D36" s="33">
        <v>0</v>
      </c>
      <c r="E36" s="29"/>
    </row>
    <row r="37" spans="2:5" ht="14.25">
      <c r="B37" s="63" t="s">
        <v>28</v>
      </c>
      <c r="C37" s="30" t="s">
        <v>9</v>
      </c>
      <c r="D37" s="33">
        <v>0</v>
      </c>
      <c r="E37" s="29"/>
    </row>
    <row r="38" spans="2:5" ht="15" thickBot="1">
      <c r="B38" s="67"/>
      <c r="C38" s="67" t="s">
        <v>37</v>
      </c>
      <c r="D38" s="68">
        <f>SUM(D32:D37)</f>
        <v>43</v>
      </c>
      <c r="E38" s="66"/>
    </row>
    <row r="39" spans="2:5" ht="15" thickBot="1">
      <c r="B39" s="77" t="s">
        <v>39</v>
      </c>
      <c r="C39" s="77"/>
      <c r="D39" s="38">
        <v>3</v>
      </c>
      <c r="E39" s="66" t="s">
        <v>14</v>
      </c>
    </row>
    <row r="40" spans="3:5" ht="14.25">
      <c r="C40" s="37" t="s">
        <v>25</v>
      </c>
      <c r="D40" s="56">
        <f>SUM(D38:D39)</f>
        <v>46</v>
      </c>
      <c r="E40" s="66">
        <f>IF(D40&lt;&gt;D29,"HATA VAR","")</f>
      </c>
    </row>
    <row r="44" spans="2:5" ht="14.25">
      <c r="B44" s="1" t="s">
        <v>20</v>
      </c>
      <c r="C44" s="75">
        <f ca="1">TODAY()</f>
        <v>42054</v>
      </c>
      <c r="D44" s="75"/>
      <c r="E44" s="10" t="s">
        <v>21</v>
      </c>
    </row>
    <row r="45" ht="14.25">
      <c r="E45" s="10"/>
    </row>
    <row r="46" ht="14.25">
      <c r="E46" s="10"/>
    </row>
    <row r="47" ht="14.25">
      <c r="E47" s="10"/>
    </row>
    <row r="48" spans="2:5" ht="14.25">
      <c r="B48" s="10" t="s">
        <v>22</v>
      </c>
      <c r="E48" s="10" t="s">
        <v>19</v>
      </c>
    </row>
    <row r="49" spans="2:5" ht="14.25">
      <c r="B49" s="10" t="s">
        <v>23</v>
      </c>
      <c r="E49" s="10" t="s">
        <v>24</v>
      </c>
    </row>
  </sheetData>
  <sheetProtection password="CC1A" sheet="1" objects="1" scenarios="1"/>
  <mergeCells count="9">
    <mergeCell ref="C44:D44"/>
    <mergeCell ref="B39:C39"/>
    <mergeCell ref="B7:C7"/>
    <mergeCell ref="C1:D1"/>
    <mergeCell ref="C2:D2"/>
    <mergeCell ref="C3:D3"/>
    <mergeCell ref="C4:D4"/>
    <mergeCell ref="C5:D5"/>
    <mergeCell ref="C6:D6"/>
  </mergeCells>
  <dataValidations count="2">
    <dataValidation type="list" allowBlank="1" showInputMessage="1" showErrorMessage="1" promptTitle="LÜTFEN !" prompt="SEÇİNİZ" sqref="C14">
      <formula1>"28,29"</formula1>
    </dataValidation>
    <dataValidation type="list" allowBlank="1" showInputMessage="1" showErrorMessage="1" promptTitle="LÜTFEN !" prompt="SEÇİNİZ." sqref="E32:E37">
      <formula1>"ÖDENDİ,ÖDENECEK"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r:id="rId3"/>
  <headerFooter>
    <oddHeader>&amp;CİLAVE TEDİYE VE İKRAMİYE HESAPLAMA TABLOSU</oddHeader>
  </headerFooter>
  <ignoredErrors>
    <ignoredError sqref="E40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ASUS</cp:lastModifiedBy>
  <cp:lastPrinted>2014-03-06T10:21:53Z</cp:lastPrinted>
  <dcterms:created xsi:type="dcterms:W3CDTF">2013-10-09T11:06:19Z</dcterms:created>
  <dcterms:modified xsi:type="dcterms:W3CDTF">2015-02-19T20:03:51Z</dcterms:modified>
  <cp:category/>
  <cp:version/>
  <cp:contentType/>
  <cp:contentStatus/>
</cp:coreProperties>
</file>